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2540" tabRatio="348"/>
  </bookViews>
  <sheets>
    <sheet name="附件1" sheetId="1" r:id="rId1"/>
    <sheet name="备注" sheetId="3" state="hidden" r:id="rId2"/>
    <sheet name="Sheet3" sheetId="9" state="hidden" r:id="rId3"/>
  </sheets>
  <calcPr calcId="124519"/>
</workbook>
</file>

<file path=xl/calcChain.xml><?xml version="1.0" encoding="utf-8"?>
<calcChain xmlns="http://schemas.openxmlformats.org/spreadsheetml/2006/main">
  <c r="D22" i="3"/>
  <c r="C22"/>
  <c r="D21"/>
  <c r="D20"/>
  <c r="D19"/>
  <c r="D6"/>
  <c r="D5"/>
  <c r="D4"/>
</calcChain>
</file>

<file path=xl/sharedStrings.xml><?xml version="1.0" encoding="utf-8"?>
<sst xmlns="http://schemas.openxmlformats.org/spreadsheetml/2006/main" count="77" uniqueCount="70">
  <si>
    <t>绵阳市公立医疗机构实行市场调价医疗服务项目定价表</t>
  </si>
  <si>
    <t>公立医疗机构名称（盖章）：</t>
  </si>
  <si>
    <t>序号</t>
  </si>
  <si>
    <t>项目名称</t>
  </si>
  <si>
    <t>项目内涵</t>
  </si>
  <si>
    <t>除外内容</t>
  </si>
  <si>
    <t>计价单位</t>
  </si>
  <si>
    <t>价格（元）</t>
  </si>
  <si>
    <t>拟执行时间</t>
  </si>
  <si>
    <t>备注</t>
  </si>
  <si>
    <t xml:space="preserve">  特需病区住院期间发生的其他检查、治疗、手术等医疗费用</t>
  </si>
  <si>
    <t>天</t>
  </si>
  <si>
    <t>仅适用特需医疗服务</t>
  </si>
  <si>
    <t>其他</t>
  </si>
  <si>
    <t>洗涤费</t>
  </si>
  <si>
    <t>次</t>
  </si>
  <si>
    <t>网络通讯费</t>
  </si>
  <si>
    <t>个</t>
  </si>
  <si>
    <t>高档病床</t>
  </si>
  <si>
    <t>婴儿床</t>
  </si>
  <si>
    <t>陪伴床</t>
  </si>
  <si>
    <t>康复治疗仪</t>
  </si>
  <si>
    <t>生物反馈治疗仪</t>
  </si>
  <si>
    <t>神经肌肉刺激治疗仪</t>
  </si>
  <si>
    <t>医院级吸乳器</t>
  </si>
  <si>
    <t>母乳分析仪</t>
  </si>
  <si>
    <t>超短波治疗仪</t>
  </si>
  <si>
    <t>红外线烤灯</t>
  </si>
  <si>
    <t>空气消毒机(人机共处）</t>
  </si>
  <si>
    <t>配餐车1辆</t>
  </si>
  <si>
    <t>电视机</t>
  </si>
  <si>
    <t>电视柜</t>
  </si>
  <si>
    <t>空调1P</t>
  </si>
  <si>
    <t>空调2P</t>
  </si>
  <si>
    <t>沙发组合</t>
  </si>
  <si>
    <t>冰箱</t>
  </si>
  <si>
    <t>微波炉</t>
  </si>
  <si>
    <t>直饮水机</t>
  </si>
  <si>
    <t>水疗机</t>
  </si>
  <si>
    <t>抚触操作台</t>
  </si>
  <si>
    <t>护士用物操作台柜</t>
  </si>
  <si>
    <t>衣柜</t>
  </si>
  <si>
    <t>茶几</t>
  </si>
  <si>
    <t>医疗团队11人（含：高级职称3人、中级职称2人、初级职称6人），护理团队13人（含：高级职称1人、中级职称3人、初级职称9人），后勤保障队伍：母婴护理员（月嫂）5人，保洁人员、安保人员等。病床与工作人员比例为1：4。</t>
  </si>
  <si>
    <t>人员配置</t>
  </si>
  <si>
    <t>人数</t>
  </si>
  <si>
    <t>人均应发月工资</t>
  </si>
  <si>
    <t>人均工资（元/人/小时）</t>
  </si>
  <si>
    <t>医生</t>
  </si>
  <si>
    <t>2020年2月应发工资</t>
  </si>
  <si>
    <t>护士</t>
  </si>
  <si>
    <t>项目</t>
  </si>
  <si>
    <t>2019年决算</t>
  </si>
  <si>
    <t>2019年期末数</t>
  </si>
  <si>
    <t>维修费</t>
  </si>
  <si>
    <t>固定资产</t>
  </si>
  <si>
    <t>房屋维修</t>
  </si>
  <si>
    <t>房屋</t>
  </si>
  <si>
    <t>专用设备维修</t>
  </si>
  <si>
    <t>专用设备</t>
  </si>
  <si>
    <t>通用设备维修</t>
  </si>
  <si>
    <t>通用设备</t>
  </si>
  <si>
    <t>网络信息维护</t>
  </si>
  <si>
    <t>人员属性</t>
  </si>
  <si>
    <t>求和项:应发合计</t>
  </si>
  <si>
    <t>人均月工资合计</t>
  </si>
  <si>
    <t>安保</t>
  </si>
  <si>
    <t>总计</t>
  </si>
  <si>
    <t>妇幼保健特需医疗服务病区着力于营造温馨的就医环境，舒适的室内设施，专业的医疗设施。病房含病床、床头柜、沙发、电视柜、床上用品，育婴用品、电视机、冰箱、饮水机等设备设施。病房套间含母婴同室病房、客房、独立卫生间、24小时网络及冷热水供应。为来院人员进行接诊登记、住院指导等个性化的服务，解除患者住院期间生活不便。</t>
    <phoneticPr fontId="9" type="noConversion"/>
  </si>
  <si>
    <r>
      <t>床位费(妇幼保健特需病区</t>
    </r>
    <r>
      <rPr>
        <sz val="11"/>
        <color theme="1"/>
        <rFont val="宋体"/>
        <family val="3"/>
        <charset val="134"/>
        <scheme val="minor"/>
      </rPr>
      <t>)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</si>
</sst>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8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176" fontId="0" fillId="0" borderId="1" xfId="0" applyNumberFormat="1" applyBorder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E11" sqref="E11"/>
    </sheetView>
  </sheetViews>
  <sheetFormatPr defaultColWidth="9" defaultRowHeight="13.5"/>
  <cols>
    <col min="2" max="2" width="17.25" customWidth="1"/>
    <col min="3" max="3" width="30.25" customWidth="1"/>
    <col min="4" max="4" width="34.875" customWidth="1"/>
    <col min="5" max="5" width="4.875" customWidth="1"/>
    <col min="6" max="6" width="12" customWidth="1"/>
    <col min="7" max="7" width="11" customWidth="1"/>
    <col min="8" max="8" width="11.625" customWidth="1"/>
  </cols>
  <sheetData>
    <row r="1" spans="1:8" ht="20.25">
      <c r="A1" s="18" t="s">
        <v>0</v>
      </c>
      <c r="B1" s="18"/>
      <c r="C1" s="18"/>
      <c r="D1" s="18"/>
      <c r="E1" s="18"/>
      <c r="F1" s="18"/>
      <c r="G1" s="18"/>
      <c r="H1" s="18"/>
    </row>
    <row r="3" spans="1:8">
      <c r="A3" s="13" t="s">
        <v>1</v>
      </c>
    </row>
    <row r="4" spans="1:8" ht="6" customHeight="1">
      <c r="A4" s="13"/>
    </row>
    <row r="5" spans="1:8" ht="34.5" customHeight="1">
      <c r="A5" s="12" t="s">
        <v>2</v>
      </c>
      <c r="B5" s="12" t="s">
        <v>3</v>
      </c>
      <c r="C5" s="12" t="s">
        <v>4</v>
      </c>
      <c r="D5" s="12" t="s">
        <v>5</v>
      </c>
      <c r="E5" s="11" t="s">
        <v>6</v>
      </c>
      <c r="F5" s="12" t="s">
        <v>7</v>
      </c>
      <c r="G5" s="11" t="s">
        <v>8</v>
      </c>
      <c r="H5" s="12" t="s">
        <v>9</v>
      </c>
    </row>
    <row r="6" spans="1:8" ht="156.75" customHeight="1">
      <c r="A6" s="12">
        <v>1</v>
      </c>
      <c r="B6" s="17" t="s">
        <v>69</v>
      </c>
      <c r="C6" s="16" t="s">
        <v>68</v>
      </c>
      <c r="D6" s="14" t="s">
        <v>10</v>
      </c>
      <c r="E6" s="12" t="s">
        <v>11</v>
      </c>
      <c r="F6" s="15">
        <v>800</v>
      </c>
      <c r="G6" s="12">
        <v>2020</v>
      </c>
      <c r="H6" s="14" t="s">
        <v>12</v>
      </c>
    </row>
  </sheetData>
  <mergeCells count="1">
    <mergeCell ref="A1:H1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34" sqref="D34"/>
    </sheetView>
  </sheetViews>
  <sheetFormatPr defaultColWidth="9" defaultRowHeight="13.5"/>
  <cols>
    <col min="1" max="1" width="12.875" customWidth="1"/>
    <col min="2" max="2" width="11.5"/>
    <col min="3" max="3" width="13.75" customWidth="1"/>
    <col min="4" max="4" width="23.5" customWidth="1"/>
    <col min="5" max="5" width="21.375" customWidth="1"/>
  </cols>
  <sheetData>
    <row r="1" spans="1:11" ht="66.95" customHeight="1">
      <c r="A1" s="19" t="s">
        <v>43</v>
      </c>
      <c r="B1" s="19"/>
      <c r="C1" s="19"/>
      <c r="D1" s="19"/>
      <c r="E1" s="9"/>
      <c r="F1" s="9"/>
      <c r="G1" s="9"/>
      <c r="H1" s="9"/>
      <c r="I1" s="9"/>
      <c r="J1" s="9"/>
      <c r="K1" s="10"/>
    </row>
    <row r="3" spans="1:11">
      <c r="A3" s="7" t="s">
        <v>44</v>
      </c>
      <c r="B3" s="7" t="s">
        <v>45</v>
      </c>
      <c r="C3" s="7" t="s">
        <v>46</v>
      </c>
      <c r="D3" s="7" t="s">
        <v>47</v>
      </c>
      <c r="E3" s="7" t="s">
        <v>9</v>
      </c>
    </row>
    <row r="4" spans="1:11">
      <c r="A4" s="7" t="s">
        <v>48</v>
      </c>
      <c r="B4" s="7">
        <v>11</v>
      </c>
      <c r="C4" s="7">
        <v>10771</v>
      </c>
      <c r="D4" s="7">
        <f>ROUND(C4/21.5/8,0)</f>
        <v>63</v>
      </c>
      <c r="E4" s="7" t="s">
        <v>49</v>
      </c>
    </row>
    <row r="5" spans="1:11">
      <c r="A5" s="7" t="s">
        <v>50</v>
      </c>
      <c r="B5" s="7">
        <v>13</v>
      </c>
      <c r="C5" s="7">
        <v>6033</v>
      </c>
      <c r="D5" s="7">
        <f>ROUND(C5/21.5/8,0)</f>
        <v>35</v>
      </c>
      <c r="E5" s="7" t="s">
        <v>49</v>
      </c>
    </row>
    <row r="6" spans="1:11">
      <c r="A6" s="7" t="s">
        <v>13</v>
      </c>
      <c r="B6" s="7">
        <v>9</v>
      </c>
      <c r="C6" s="7">
        <v>3912</v>
      </c>
      <c r="D6" s="7">
        <f>ROUND(C6/21.5/8,0)</f>
        <v>23</v>
      </c>
      <c r="E6" s="7" t="s">
        <v>49</v>
      </c>
    </row>
    <row r="9" spans="1:11">
      <c r="A9" s="7" t="s">
        <v>51</v>
      </c>
      <c r="B9" s="7" t="s">
        <v>52</v>
      </c>
      <c r="C9" s="7" t="s">
        <v>51</v>
      </c>
      <c r="D9" s="7" t="s">
        <v>53</v>
      </c>
    </row>
    <row r="10" spans="1:11">
      <c r="A10" s="7" t="s">
        <v>54</v>
      </c>
      <c r="B10" s="7">
        <v>3260777.52</v>
      </c>
      <c r="C10" s="7" t="s">
        <v>55</v>
      </c>
      <c r="D10" s="7"/>
    </row>
    <row r="11" spans="1:11">
      <c r="A11" s="7" t="s">
        <v>56</v>
      </c>
      <c r="B11" s="7">
        <v>2640256.52</v>
      </c>
      <c r="C11" s="7" t="s">
        <v>57</v>
      </c>
      <c r="D11" s="7">
        <v>5582420.1699999999</v>
      </c>
    </row>
    <row r="12" spans="1:11">
      <c r="A12" s="7" t="s">
        <v>58</v>
      </c>
      <c r="B12" s="7">
        <v>210616</v>
      </c>
      <c r="C12" s="7" t="s">
        <v>59</v>
      </c>
      <c r="D12" s="7">
        <v>47910722.950000003</v>
      </c>
    </row>
    <row r="13" spans="1:11">
      <c r="A13" s="7" t="s">
        <v>60</v>
      </c>
      <c r="B13" s="7">
        <v>88370</v>
      </c>
      <c r="C13" s="7" t="s">
        <v>61</v>
      </c>
      <c r="D13" s="7">
        <v>9086256.2200000007</v>
      </c>
    </row>
    <row r="14" spans="1:11">
      <c r="A14" s="7" t="s">
        <v>62</v>
      </c>
      <c r="B14" s="7">
        <v>321535</v>
      </c>
      <c r="C14" s="7"/>
      <c r="D14" s="7"/>
    </row>
    <row r="18" spans="1:4">
      <c r="A18" s="8" t="s">
        <v>63</v>
      </c>
      <c r="B18" s="8" t="s">
        <v>64</v>
      </c>
      <c r="C18" s="8" t="s">
        <v>45</v>
      </c>
      <c r="D18" s="8" t="s">
        <v>65</v>
      </c>
    </row>
    <row r="19" spans="1:4">
      <c r="A19" s="8" t="s">
        <v>66</v>
      </c>
      <c r="B19" s="8">
        <v>70414</v>
      </c>
      <c r="C19" s="8">
        <v>18</v>
      </c>
      <c r="D19" s="8">
        <f t="shared" ref="D19:D21" si="0">ROUND(B19/C19,0)</f>
        <v>3912</v>
      </c>
    </row>
    <row r="20" spans="1:4">
      <c r="A20" s="8" t="s">
        <v>50</v>
      </c>
      <c r="B20" s="8">
        <v>301663</v>
      </c>
      <c r="C20" s="8">
        <v>50</v>
      </c>
      <c r="D20" s="8">
        <f t="shared" si="0"/>
        <v>6033</v>
      </c>
    </row>
    <row r="21" spans="1:4">
      <c r="A21" s="8" t="s">
        <v>48</v>
      </c>
      <c r="B21" s="8">
        <v>280054.5</v>
      </c>
      <c r="C21" s="8">
        <v>26</v>
      </c>
      <c r="D21" s="8">
        <f t="shared" si="0"/>
        <v>10771</v>
      </c>
    </row>
    <row r="22" spans="1:4">
      <c r="A22" s="8" t="s">
        <v>67</v>
      </c>
      <c r="B22" s="8">
        <v>652131.5</v>
      </c>
      <c r="C22" s="8">
        <f>SUM(C19:C21)</f>
        <v>94</v>
      </c>
      <c r="D22" s="8">
        <f>SUM(D19:D21)</f>
        <v>20716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33" sqref="F33"/>
    </sheetView>
  </sheetViews>
  <sheetFormatPr defaultColWidth="9" defaultRowHeight="13.5"/>
  <cols>
    <col min="1" max="1" width="21.875" customWidth="1"/>
  </cols>
  <sheetData>
    <row r="1" spans="1:6" ht="14.25">
      <c r="A1" s="1" t="s">
        <v>21</v>
      </c>
      <c r="B1" s="2">
        <v>36000</v>
      </c>
      <c r="C1" s="2">
        <v>7</v>
      </c>
      <c r="D1" s="2">
        <v>5</v>
      </c>
      <c r="E1" s="3">
        <v>140</v>
      </c>
      <c r="F1" s="3">
        <v>28</v>
      </c>
    </row>
    <row r="2" spans="1:6">
      <c r="A2" s="4" t="s">
        <v>22</v>
      </c>
      <c r="B2" s="2">
        <v>298000</v>
      </c>
      <c r="C2" s="2">
        <v>5</v>
      </c>
      <c r="D2" s="2">
        <v>5</v>
      </c>
      <c r="E2" s="3">
        <v>827.77777777777806</v>
      </c>
      <c r="F2" s="3">
        <v>165.555555555556</v>
      </c>
    </row>
    <row r="3" spans="1:6">
      <c r="A3" s="4" t="s">
        <v>23</v>
      </c>
      <c r="B3" s="2">
        <v>210000</v>
      </c>
      <c r="C3" s="2">
        <v>1</v>
      </c>
      <c r="D3" s="2">
        <v>5</v>
      </c>
      <c r="E3" s="3">
        <v>116.666666666667</v>
      </c>
      <c r="F3" s="3">
        <v>23.3333333333333</v>
      </c>
    </row>
    <row r="4" spans="1:6">
      <c r="A4" s="4" t="s">
        <v>24</v>
      </c>
      <c r="B4" s="2">
        <v>49600</v>
      </c>
      <c r="C4" s="2">
        <v>6</v>
      </c>
      <c r="D4" s="2">
        <v>5</v>
      </c>
      <c r="E4" s="3">
        <v>165.333333333333</v>
      </c>
      <c r="F4" s="3">
        <v>33.066666666666698</v>
      </c>
    </row>
    <row r="5" spans="1:6">
      <c r="A5" s="4" t="s">
        <v>25</v>
      </c>
      <c r="B5" s="2">
        <v>96000</v>
      </c>
      <c r="C5" s="2">
        <v>1</v>
      </c>
      <c r="D5" s="2">
        <v>5</v>
      </c>
      <c r="E5" s="3">
        <v>53.3333333333333</v>
      </c>
      <c r="F5" s="3">
        <v>10.6666666666667</v>
      </c>
    </row>
    <row r="6" spans="1:6">
      <c r="A6" s="4" t="s">
        <v>26</v>
      </c>
      <c r="B6" s="2">
        <v>28000</v>
      </c>
      <c r="C6" s="2">
        <v>1</v>
      </c>
      <c r="D6" s="2">
        <v>5</v>
      </c>
      <c r="E6" s="3">
        <v>15.5555555555556</v>
      </c>
      <c r="F6" s="3">
        <v>3.1111111111111098</v>
      </c>
    </row>
    <row r="7" spans="1:6">
      <c r="A7" s="4" t="s">
        <v>27</v>
      </c>
      <c r="B7" s="2">
        <v>460</v>
      </c>
      <c r="C7" s="2">
        <v>1</v>
      </c>
      <c r="D7" s="2">
        <v>5</v>
      </c>
      <c r="E7" s="3">
        <v>0.25555555555555598</v>
      </c>
      <c r="F7" s="3">
        <v>5.11111111111111E-2</v>
      </c>
    </row>
    <row r="8" spans="1:6">
      <c r="A8" s="4" t="s">
        <v>28</v>
      </c>
      <c r="B8" s="2">
        <v>3500</v>
      </c>
      <c r="C8" s="2">
        <v>7</v>
      </c>
      <c r="D8" s="2">
        <v>5</v>
      </c>
      <c r="E8" s="3">
        <v>13.6111111111111</v>
      </c>
      <c r="F8" s="3">
        <v>2.7222222222222201</v>
      </c>
    </row>
    <row r="9" spans="1:6">
      <c r="A9" s="4" t="s">
        <v>29</v>
      </c>
      <c r="B9" s="2">
        <v>1000</v>
      </c>
      <c r="C9" s="2">
        <v>1</v>
      </c>
      <c r="D9" s="2">
        <v>5</v>
      </c>
      <c r="E9" s="3">
        <v>0.55555555555555602</v>
      </c>
      <c r="F9" s="3">
        <v>0.11111111111111099</v>
      </c>
    </row>
    <row r="10" spans="1:6">
      <c r="A10" s="4" t="s">
        <v>38</v>
      </c>
      <c r="B10" s="2">
        <v>10000</v>
      </c>
      <c r="C10" s="2">
        <v>2</v>
      </c>
      <c r="D10" s="2">
        <v>5</v>
      </c>
      <c r="E10" s="3">
        <v>11.1111111111111</v>
      </c>
      <c r="F10" s="3">
        <v>2.2222222222222201</v>
      </c>
    </row>
    <row r="11" spans="1:6">
      <c r="A11" s="4" t="s">
        <v>39</v>
      </c>
      <c r="B11" s="2">
        <v>1000</v>
      </c>
      <c r="C11" s="2">
        <v>1</v>
      </c>
      <c r="D11" s="2">
        <v>5</v>
      </c>
      <c r="E11" s="3">
        <v>0.55555555555555602</v>
      </c>
      <c r="F11" s="3">
        <v>0.11111111111111099</v>
      </c>
    </row>
    <row r="12" spans="1:6">
      <c r="A12" s="4" t="s">
        <v>40</v>
      </c>
      <c r="B12" s="2">
        <v>1000</v>
      </c>
      <c r="C12" s="2">
        <v>1</v>
      </c>
      <c r="D12" s="2">
        <v>5</v>
      </c>
      <c r="E12" s="3">
        <v>0.55555555555555602</v>
      </c>
      <c r="F12" s="3">
        <v>0.11111111111111099</v>
      </c>
    </row>
    <row r="13" spans="1:6">
      <c r="A13" s="4"/>
      <c r="B13" s="2"/>
      <c r="C13" s="2"/>
      <c r="D13" s="2"/>
      <c r="E13" s="3"/>
      <c r="F13" s="3"/>
    </row>
    <row r="14" spans="1:6" ht="14.25">
      <c r="A14" s="1" t="s">
        <v>18</v>
      </c>
      <c r="B14" s="2">
        <v>2800</v>
      </c>
      <c r="C14" s="2">
        <v>7</v>
      </c>
      <c r="D14" s="2">
        <v>5</v>
      </c>
      <c r="E14" s="3">
        <v>10.8888888888889</v>
      </c>
      <c r="F14" s="3">
        <v>2.1777777777777798</v>
      </c>
    </row>
    <row r="15" spans="1:6" ht="14.25">
      <c r="A15" s="1" t="s">
        <v>19</v>
      </c>
      <c r="B15" s="2">
        <v>4900</v>
      </c>
      <c r="C15" s="2">
        <v>7</v>
      </c>
      <c r="D15" s="2">
        <v>5</v>
      </c>
      <c r="E15" s="3">
        <v>19.0555555555556</v>
      </c>
      <c r="F15" s="3">
        <v>3.81111111111111</v>
      </c>
    </row>
    <row r="16" spans="1:6" ht="14.25">
      <c r="A16" s="1" t="s">
        <v>20</v>
      </c>
      <c r="B16" s="2">
        <v>1000</v>
      </c>
      <c r="C16" s="2">
        <v>7</v>
      </c>
      <c r="D16" s="2">
        <v>5</v>
      </c>
      <c r="E16" s="3">
        <v>3.8888888888888902</v>
      </c>
      <c r="F16" s="3">
        <v>0.77777777777777801</v>
      </c>
    </row>
    <row r="17" spans="1:6">
      <c r="A17" s="4" t="s">
        <v>41</v>
      </c>
      <c r="B17" s="2">
        <v>700</v>
      </c>
      <c r="C17" s="2">
        <v>7</v>
      </c>
      <c r="D17" s="2">
        <v>15</v>
      </c>
      <c r="E17" s="3">
        <v>0.907407407407407</v>
      </c>
      <c r="F17" s="3">
        <v>0.18148148148148099</v>
      </c>
    </row>
    <row r="18" spans="1:6">
      <c r="A18" s="5" t="s">
        <v>42</v>
      </c>
      <c r="B18" s="6">
        <v>500</v>
      </c>
      <c r="C18" s="2">
        <v>7</v>
      </c>
      <c r="D18" s="2">
        <v>15</v>
      </c>
      <c r="E18" s="3">
        <v>0.64814814814814803</v>
      </c>
      <c r="F18" s="3">
        <v>0.12962962962963001</v>
      </c>
    </row>
    <row r="19" spans="1:6">
      <c r="A19" s="4" t="s">
        <v>30</v>
      </c>
      <c r="B19" s="2">
        <v>1900</v>
      </c>
      <c r="C19" s="2">
        <v>7</v>
      </c>
      <c r="D19" s="2">
        <v>5</v>
      </c>
      <c r="E19" s="3">
        <v>7.3888888888888902</v>
      </c>
      <c r="F19" s="3">
        <v>1.4777777777777801</v>
      </c>
    </row>
    <row r="20" spans="1:6">
      <c r="A20" s="4" t="s">
        <v>31</v>
      </c>
      <c r="B20" s="2">
        <v>500</v>
      </c>
      <c r="C20" s="2">
        <v>7</v>
      </c>
      <c r="D20" s="2">
        <v>5</v>
      </c>
      <c r="E20" s="3">
        <v>1.94444444444444</v>
      </c>
      <c r="F20" s="3">
        <v>0.38888888888888901</v>
      </c>
    </row>
    <row r="21" spans="1:6">
      <c r="A21" s="4" t="s">
        <v>32</v>
      </c>
      <c r="B21" s="2">
        <v>2300</v>
      </c>
      <c r="C21" s="2">
        <v>6</v>
      </c>
      <c r="D21" s="2">
        <v>5</v>
      </c>
      <c r="E21" s="3">
        <v>7.6666666666666696</v>
      </c>
      <c r="F21" s="3">
        <v>1.5333333333333301</v>
      </c>
    </row>
    <row r="22" spans="1:6">
      <c r="A22" s="7" t="s">
        <v>33</v>
      </c>
      <c r="B22" s="2">
        <v>5500</v>
      </c>
      <c r="C22" s="2">
        <v>1</v>
      </c>
      <c r="D22" s="2">
        <v>5</v>
      </c>
      <c r="E22" s="3">
        <v>3.0555555555555598</v>
      </c>
      <c r="F22" s="3">
        <v>0.61111111111111105</v>
      </c>
    </row>
    <row r="23" spans="1:6">
      <c r="A23" s="4" t="s">
        <v>34</v>
      </c>
      <c r="B23" s="2">
        <v>1500</v>
      </c>
      <c r="C23" s="2">
        <v>7</v>
      </c>
      <c r="D23" s="2">
        <v>5</v>
      </c>
      <c r="E23" s="3">
        <v>5.8333333333333304</v>
      </c>
      <c r="F23" s="3">
        <v>1.1666666666666701</v>
      </c>
    </row>
    <row r="24" spans="1:6">
      <c r="A24" s="4" t="s">
        <v>35</v>
      </c>
      <c r="B24" s="2">
        <v>900</v>
      </c>
      <c r="C24" s="2">
        <v>7</v>
      </c>
      <c r="D24" s="2">
        <v>5</v>
      </c>
      <c r="E24" s="3">
        <v>3.5</v>
      </c>
      <c r="F24" s="3">
        <v>0.7</v>
      </c>
    </row>
    <row r="25" spans="1:6">
      <c r="A25" s="4" t="s">
        <v>36</v>
      </c>
      <c r="B25" s="2">
        <v>450</v>
      </c>
      <c r="C25" s="2">
        <v>7</v>
      </c>
      <c r="D25" s="2">
        <v>5</v>
      </c>
      <c r="E25" s="3">
        <v>1.75</v>
      </c>
      <c r="F25" s="3">
        <v>0.35</v>
      </c>
    </row>
    <row r="26" spans="1:6">
      <c r="A26" s="4" t="s">
        <v>37</v>
      </c>
      <c r="B26" s="2">
        <v>1260</v>
      </c>
      <c r="C26" s="2">
        <v>7</v>
      </c>
      <c r="D26" s="2">
        <v>5</v>
      </c>
      <c r="E26" s="3">
        <v>4.9000000000000004</v>
      </c>
      <c r="F26" s="3">
        <v>0.98</v>
      </c>
    </row>
    <row r="28" spans="1:6">
      <c r="A28" s="6" t="s">
        <v>14</v>
      </c>
      <c r="B28" s="2" t="s">
        <v>15</v>
      </c>
      <c r="C28" s="2">
        <v>7</v>
      </c>
      <c r="D28" s="2">
        <v>10</v>
      </c>
      <c r="E28" s="2">
        <v>70</v>
      </c>
      <c r="F28" s="2">
        <v>14</v>
      </c>
    </row>
    <row r="29" spans="1:6">
      <c r="A29" s="6" t="s">
        <v>16</v>
      </c>
      <c r="B29" s="2" t="s">
        <v>17</v>
      </c>
      <c r="C29" s="2">
        <v>7</v>
      </c>
      <c r="D29" s="2">
        <v>169</v>
      </c>
      <c r="E29" s="2">
        <v>1183</v>
      </c>
      <c r="F29" s="3">
        <v>7.8866666666666703</v>
      </c>
    </row>
  </sheetData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备注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2020-03-05T01:05:15Z</cp:lastPrinted>
  <dcterms:created xsi:type="dcterms:W3CDTF">2019-09-29T01:52:00Z</dcterms:created>
  <dcterms:modified xsi:type="dcterms:W3CDTF">2020-03-05T01:10:51Z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